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785CE64D-0877-4CD8-A238-C27E88E3FC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5" l="1"/>
  <c r="AQ10" i="5" l="1"/>
  <c r="AP10" i="5"/>
  <c r="AO10" i="5"/>
  <c r="AN10" i="5"/>
  <c r="AM10" i="5"/>
  <c r="U10" i="5"/>
  <c r="T10" i="5"/>
  <c r="S10" i="5"/>
  <c r="R10" i="5"/>
  <c r="Q10" i="5"/>
  <c r="I10" i="5"/>
  <c r="H10" i="5"/>
  <c r="G10" i="5"/>
  <c r="F10" i="5"/>
  <c r="E10" i="5"/>
  <c r="AG10" i="5" l="1"/>
  <c r="AE10" i="5"/>
  <c r="AD10" i="5"/>
  <c r="AC10" i="5"/>
  <c r="AB10" i="5"/>
  <c r="AA10" i="5"/>
  <c r="AR10" i="5" l="1"/>
  <c r="I15" i="5"/>
  <c r="G15" i="5"/>
  <c r="E15" i="5"/>
  <c r="W10" i="5"/>
  <c r="K10" i="5"/>
  <c r="I14" i="5"/>
  <c r="H14" i="5"/>
  <c r="G14" i="5"/>
  <c r="G16" i="5" s="1"/>
  <c r="F14" i="5"/>
  <c r="E14" i="5"/>
  <c r="E16" i="5" s="1"/>
  <c r="I16" i="5" l="1"/>
  <c r="O16" i="5" s="1"/>
  <c r="O14" i="5"/>
  <c r="N14" i="5"/>
  <c r="L14" i="5"/>
  <c r="M14" i="5"/>
  <c r="K14" i="5"/>
  <c r="J14" i="5" s="1"/>
  <c r="J10" i="5"/>
  <c r="K15" i="5"/>
  <c r="J15" i="5" s="1"/>
  <c r="F15" i="5"/>
  <c r="L15" i="5" s="1"/>
  <c r="H15" i="5"/>
  <c r="H16" i="5" s="1"/>
  <c r="M16" i="5" s="1"/>
  <c r="AF10" i="5"/>
  <c r="O15" i="5"/>
  <c r="K16" i="5"/>
  <c r="J16" i="5" l="1"/>
  <c r="M15" i="5"/>
  <c r="N15" i="5"/>
  <c r="F16" i="5"/>
  <c r="L16" i="5" l="1"/>
  <c r="N16" i="5"/>
</calcChain>
</file>

<file path=xl/sharedStrings.xml><?xml version="1.0" encoding="utf-8"?>
<sst xmlns="http://schemas.openxmlformats.org/spreadsheetml/2006/main" count="85" uniqueCount="42">
  <si>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</si>
  <si>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</si>
  <si>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</si>
  <si>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</si>
  <si>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</si>
  <si>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</si>
  <si>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</si>
  <si>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</si>
  <si>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</si>
  <si>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</si>
  <si>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</si>
  <si>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</si>
  <si>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</si>
  <si>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</si>
  <si>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</si>
  <si>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</si>
  <si>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</si>
  <si>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</si>
  <si>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</si>
  <si>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</si>
  <si>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</si>
  <si>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</si>
  <si>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</si>
  <si>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</si>
  <si>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jun = Jokioisten Koetus juniorit  (2018)</t>
  </si>
  <si>
    <t>JoKo jun</t>
  </si>
  <si>
    <t>11.</t>
  </si>
  <si>
    <t>Ylöjärven Pallo  (1960),  kasvattajaseura</t>
  </si>
  <si>
    <t>5.</t>
  </si>
  <si>
    <t>Manse PP</t>
  </si>
  <si>
    <t>Manse PP = Manse PP, Tampere  (2005)</t>
  </si>
  <si>
    <t>1.</t>
  </si>
  <si>
    <t>KPL  2</t>
  </si>
  <si>
    <t>KPL = Kouvolan Pallonlyöjät  (1931)</t>
  </si>
  <si>
    <t>Toni Tossavainen</t>
  </si>
  <si>
    <t>6.</t>
  </si>
  <si>
    <t>LMV</t>
  </si>
  <si>
    <t>LMV = Lahden Mailaveikot</t>
  </si>
  <si>
    <t>8.</t>
  </si>
  <si>
    <t>4.</t>
  </si>
  <si>
    <t>KPL  3</t>
  </si>
  <si>
    <t>24.3.2005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</si>
</sst>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34</v>
      </c>
      <c r="C1" s="2"/>
      <c r="D1" s="3"/>
      <c r="E1" s="4" t="s">
        <v>41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4" t="s">
        <v>26</v>
      </c>
      <c r="Z5" s="1" t="s">
        <v>25</v>
      </c>
      <c r="AA5" s="12">
        <v>10</v>
      </c>
      <c r="AB5" s="12">
        <v>0</v>
      </c>
      <c r="AC5" s="12">
        <v>6</v>
      </c>
      <c r="AD5" s="13">
        <v>7</v>
      </c>
      <c r="AE5" s="12">
        <v>37</v>
      </c>
      <c r="AF5" s="31">
        <v>0.62709999999999999</v>
      </c>
      <c r="AG5" s="18">
        <v>59</v>
      </c>
      <c r="AH5" s="39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2021</v>
      </c>
      <c r="Y6" s="67" t="s">
        <v>28</v>
      </c>
      <c r="Z6" s="68" t="s">
        <v>29</v>
      </c>
      <c r="AA6" s="67">
        <v>12</v>
      </c>
      <c r="AB6" s="67">
        <v>0</v>
      </c>
      <c r="AC6" s="67">
        <v>2</v>
      </c>
      <c r="AD6" s="67">
        <v>25</v>
      </c>
      <c r="AE6" s="67">
        <v>46</v>
      </c>
      <c r="AF6" s="69">
        <v>0.71879999999999999</v>
      </c>
      <c r="AG6" s="70">
        <v>64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31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7">
        <v>2021</v>
      </c>
      <c r="Y7" s="67" t="s">
        <v>31</v>
      </c>
      <c r="Z7" s="68" t="s">
        <v>32</v>
      </c>
      <c r="AA7" s="67">
        <v>2</v>
      </c>
      <c r="AB7" s="67">
        <v>0</v>
      </c>
      <c r="AC7" s="67">
        <v>0</v>
      </c>
      <c r="AD7" s="67">
        <v>1</v>
      </c>
      <c r="AE7" s="67">
        <v>6</v>
      </c>
      <c r="AF7" s="69">
        <v>0.375</v>
      </c>
      <c r="AG7" s="70">
        <v>16</v>
      </c>
      <c r="AH7" s="7"/>
      <c r="AI7" s="7"/>
      <c r="AJ7" s="7"/>
      <c r="AK7" s="7"/>
      <c r="AL7" s="16"/>
      <c r="AM7" s="12">
        <v>7</v>
      </c>
      <c r="AN7" s="12">
        <v>1</v>
      </c>
      <c r="AO7" s="13">
        <v>2</v>
      </c>
      <c r="AP7" s="12">
        <v>4</v>
      </c>
      <c r="AQ7" s="12">
        <v>24</v>
      </c>
      <c r="AR7" s="63">
        <v>0.61539999999999995</v>
      </c>
      <c r="AS7" s="10">
        <v>39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7">
        <v>2022</v>
      </c>
      <c r="C8" s="71" t="s">
        <v>28</v>
      </c>
      <c r="D8" s="68" t="s">
        <v>32</v>
      </c>
      <c r="E8" s="67">
        <v>5</v>
      </c>
      <c r="F8" s="67">
        <v>0</v>
      </c>
      <c r="G8" s="67">
        <v>0</v>
      </c>
      <c r="H8" s="72">
        <v>1</v>
      </c>
      <c r="I8" s="67">
        <v>9</v>
      </c>
      <c r="J8" s="69">
        <v>0.34620000000000001</v>
      </c>
      <c r="K8" s="70">
        <v>26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7">
        <v>2022</v>
      </c>
      <c r="Y8" s="67" t="s">
        <v>35</v>
      </c>
      <c r="Z8" s="68" t="s">
        <v>36</v>
      </c>
      <c r="AA8" s="67">
        <v>12</v>
      </c>
      <c r="AB8" s="67">
        <v>0</v>
      </c>
      <c r="AC8" s="67">
        <v>1</v>
      </c>
      <c r="AD8" s="67">
        <v>15</v>
      </c>
      <c r="AE8" s="67">
        <v>62</v>
      </c>
      <c r="AF8" s="69">
        <v>0.70450000000000002</v>
      </c>
      <c r="AG8" s="70">
        <v>88</v>
      </c>
      <c r="AH8" s="39"/>
      <c r="AI8" s="7"/>
      <c r="AJ8" s="7"/>
      <c r="AK8" s="7"/>
      <c r="AL8" s="10"/>
      <c r="AM8" s="12"/>
      <c r="AN8" s="12"/>
      <c r="AO8" s="13"/>
      <c r="AP8" s="12"/>
      <c r="AQ8" s="12"/>
      <c r="AR8" s="63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2023</v>
      </c>
      <c r="C9" s="13" t="s">
        <v>38</v>
      </c>
      <c r="D9" s="1" t="s">
        <v>32</v>
      </c>
      <c r="E9" s="12">
        <v>15</v>
      </c>
      <c r="F9" s="12">
        <v>1</v>
      </c>
      <c r="G9" s="12">
        <v>5</v>
      </c>
      <c r="H9" s="12">
        <v>9</v>
      </c>
      <c r="I9" s="12">
        <v>47</v>
      </c>
      <c r="J9" s="73">
        <v>0.55289999999999995</v>
      </c>
      <c r="K9" s="74">
        <v>85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2023</v>
      </c>
      <c r="Y9" s="12" t="s">
        <v>39</v>
      </c>
      <c r="Z9" s="1" t="s">
        <v>40</v>
      </c>
      <c r="AA9" s="12">
        <v>9</v>
      </c>
      <c r="AB9" s="12">
        <v>0</v>
      </c>
      <c r="AC9" s="12">
        <v>9</v>
      </c>
      <c r="AD9" s="12">
        <v>18</v>
      </c>
      <c r="AE9" s="12">
        <v>41</v>
      </c>
      <c r="AF9" s="75">
        <v>0.78846153846153844</v>
      </c>
      <c r="AG9" s="10">
        <v>52</v>
      </c>
      <c r="AH9" s="39"/>
      <c r="AI9" s="7"/>
      <c r="AJ9" s="7"/>
      <c r="AK9" s="7"/>
      <c r="AL9" s="10"/>
      <c r="AM9" s="12">
        <v>2</v>
      </c>
      <c r="AN9" s="12">
        <v>0</v>
      </c>
      <c r="AO9" s="13">
        <v>1</v>
      </c>
      <c r="AP9" s="12">
        <v>0</v>
      </c>
      <c r="AQ9" s="12">
        <v>4</v>
      </c>
      <c r="AR9" s="63">
        <v>0.4</v>
      </c>
      <c r="AS9" s="18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SUM(E4:E9)</f>
        <v>20</v>
      </c>
      <c r="F10" s="35">
        <f t="shared" ref="F10:I10" si="0">SUM(F4:F9)</f>
        <v>1</v>
      </c>
      <c r="G10" s="35">
        <f t="shared" si="0"/>
        <v>5</v>
      </c>
      <c r="H10" s="35">
        <f t="shared" si="0"/>
        <v>10</v>
      </c>
      <c r="I10" s="35">
        <f t="shared" si="0"/>
        <v>56</v>
      </c>
      <c r="J10" s="36">
        <f>PRODUCT(I10/K10)</f>
        <v>0.6588235294117647</v>
      </c>
      <c r="K10" s="20">
        <f>SUM(K9:K9)</f>
        <v>85</v>
      </c>
      <c r="L10" s="17"/>
      <c r="M10" s="28"/>
      <c r="N10" s="40"/>
      <c r="O10" s="41"/>
      <c r="P10" s="10"/>
      <c r="Q10" s="35">
        <f>SUM(Q4:Q9)</f>
        <v>0</v>
      </c>
      <c r="R10" s="35">
        <f t="shared" ref="R10:U10" si="1">SUM(R4:R9)</f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15">
        <v>0</v>
      </c>
      <c r="W10" s="20">
        <f>SUM(W9:W9)</f>
        <v>0</v>
      </c>
      <c r="X10" s="62" t="s">
        <v>13</v>
      </c>
      <c r="Y10" s="11"/>
      <c r="Z10" s="9"/>
      <c r="AA10" s="35">
        <f>SUM(AA4:AA9)</f>
        <v>45</v>
      </c>
      <c r="AB10" s="35">
        <f t="shared" ref="AB10:AG10" si="2">SUM(AB4:AB9)</f>
        <v>0</v>
      </c>
      <c r="AC10" s="35">
        <f t="shared" si="2"/>
        <v>18</v>
      </c>
      <c r="AD10" s="35">
        <f t="shared" si="2"/>
        <v>66</v>
      </c>
      <c r="AE10" s="35">
        <f t="shared" si="2"/>
        <v>192</v>
      </c>
      <c r="AF10" s="36">
        <f>PRODUCT(AE10/AG10)</f>
        <v>0.68817204301075274</v>
      </c>
      <c r="AG10" s="20">
        <f t="shared" si="2"/>
        <v>279</v>
      </c>
      <c r="AH10" s="17"/>
      <c r="AI10" s="28"/>
      <c r="AJ10" s="40"/>
      <c r="AK10" s="41"/>
      <c r="AL10" s="10"/>
      <c r="AM10" s="35">
        <f>SUM(AM4:AM9)</f>
        <v>9</v>
      </c>
      <c r="AN10" s="35">
        <f t="shared" ref="AN10:AQ10" si="3">SUM(AN4:AN9)</f>
        <v>1</v>
      </c>
      <c r="AO10" s="35">
        <f t="shared" si="3"/>
        <v>3</v>
      </c>
      <c r="AP10" s="35">
        <f t="shared" si="3"/>
        <v>4</v>
      </c>
      <c r="AQ10" s="35">
        <f t="shared" si="3"/>
        <v>28</v>
      </c>
      <c r="AR10" s="36">
        <f>PRODUCT(AQ10/AS10)</f>
        <v>0.5714285714285714</v>
      </c>
      <c r="AS10" s="38">
        <f>SUM(AS5:AS9)</f>
        <v>49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16" t="s">
        <v>27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6"/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24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20</v>
      </c>
      <c r="F14" s="45">
        <f>PRODUCT(F10+R10)</f>
        <v>1</v>
      </c>
      <c r="G14" s="45">
        <f>PRODUCT(G10+S10)</f>
        <v>5</v>
      </c>
      <c r="H14" s="45">
        <f>PRODUCT(H10+T10)</f>
        <v>10</v>
      </c>
      <c r="I14" s="45">
        <f>PRODUCT(I10+U10)</f>
        <v>56</v>
      </c>
      <c r="J14" s="58">
        <f>PRODUCT(I14/K14)</f>
        <v>0.6588235294117647</v>
      </c>
      <c r="K14" s="16">
        <f>PRODUCT(K10+W10)</f>
        <v>85</v>
      </c>
      <c r="L14" s="51">
        <f>PRODUCT((F14+G14)/E14)</f>
        <v>0.3</v>
      </c>
      <c r="M14" s="51">
        <f>PRODUCT(H14/E14)</f>
        <v>0.5</v>
      </c>
      <c r="N14" s="51">
        <f>PRODUCT((F14+G14+H14)/E14)</f>
        <v>0.8</v>
      </c>
      <c r="O14" s="51">
        <f>PRODUCT(I14/E14)</f>
        <v>2.8</v>
      </c>
      <c r="Q14" s="16"/>
      <c r="R14" s="16"/>
      <c r="S14" s="16"/>
      <c r="T14" s="52" t="s">
        <v>30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54</v>
      </c>
      <c r="F15" s="45">
        <f>PRODUCT(AB10+AN10)</f>
        <v>1</v>
      </c>
      <c r="G15" s="45">
        <f>PRODUCT(AC10+AO10)</f>
        <v>21</v>
      </c>
      <c r="H15" s="45">
        <f>PRODUCT(AD10+AP10)</f>
        <v>70</v>
      </c>
      <c r="I15" s="45">
        <f>PRODUCT(AE10+AQ10)</f>
        <v>220</v>
      </c>
      <c r="J15" s="58">
        <f>PRODUCT(I15/K15)</f>
        <v>0.67073170731707321</v>
      </c>
      <c r="K15" s="10">
        <f>PRODUCT(AG10+AS10)</f>
        <v>328</v>
      </c>
      <c r="L15" s="51">
        <f>PRODUCT((F15+G15)/E15)</f>
        <v>0.40740740740740738</v>
      </c>
      <c r="M15" s="51">
        <f>PRODUCT(H15/E15)</f>
        <v>1.2962962962962963</v>
      </c>
      <c r="N15" s="51">
        <f>PRODUCT((F15+G15+H15)/E15)</f>
        <v>1.7037037037037037</v>
      </c>
      <c r="O15" s="51">
        <f>PRODUCT(I15/E15)</f>
        <v>4.0740740740740744</v>
      </c>
      <c r="Q15" s="16"/>
      <c r="R15" s="16"/>
      <c r="S15" s="16"/>
      <c r="T15" s="16" t="s">
        <v>33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74</v>
      </c>
      <c r="F16" s="45">
        <f t="shared" ref="F16:I16" si="4">SUM(F13:F15)</f>
        <v>2</v>
      </c>
      <c r="G16" s="45">
        <f t="shared" si="4"/>
        <v>26</v>
      </c>
      <c r="H16" s="45">
        <f t="shared" si="4"/>
        <v>80</v>
      </c>
      <c r="I16" s="45">
        <f t="shared" si="4"/>
        <v>276</v>
      </c>
      <c r="J16" s="58">
        <f>PRODUCT(I16/K16)</f>
        <v>0.66828087167070216</v>
      </c>
      <c r="K16" s="16">
        <f>SUM(K13:K15)</f>
        <v>413</v>
      </c>
      <c r="L16" s="51">
        <f>PRODUCT((F16+G16)/E16)</f>
        <v>0.3783783783783784</v>
      </c>
      <c r="M16" s="51">
        <f>PRODUCT(H16/E16)</f>
        <v>1.0810810810810811</v>
      </c>
      <c r="N16" s="51">
        <f>PRODUCT((F16+G16+H16)/E16)</f>
        <v>1.4594594594594594</v>
      </c>
      <c r="O16" s="51">
        <f>PRODUCT(I16/E16)</f>
        <v>3.7297297297297298</v>
      </c>
      <c r="Q16" s="10"/>
      <c r="R16" s="10"/>
      <c r="S16" s="10"/>
      <c r="T16" s="16" t="s">
        <v>37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xmlns:xlrd2="http://schemas.microsoft.com/office/spreadsheetml/2017/richdata2" ref="B8:AR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2023-10-30T19:39:37Z</dcterms:modified>
</cp:coreProperties>
</file>